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AC_Meter\Desktop\MONTHLY BILL IN PDF FORMAT\APR'24\excel file apr 24\"/>
    </mc:Choice>
  </mc:AlternateContent>
  <xr:revisionPtr revIDLastSave="0" documentId="8_{4E1AFF91-B8BA-4209-934C-BF3F2771F1DD}" xr6:coauthVersionLast="47" xr6:coauthVersionMax="47" xr10:uidLastSave="{00000000-0000-0000-0000-000000000000}"/>
  <bookViews>
    <workbookView xWindow="-120" yWindow="-120" windowWidth="20730" windowHeight="11160" xr2:uid="{E666F492-42BA-4ABC-9BA4-389FCE9AE95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C37" i="1"/>
  <c r="B37" i="1"/>
  <c r="D37" i="1" s="1"/>
  <c r="E36" i="1"/>
  <c r="C36" i="1"/>
  <c r="B36" i="1"/>
  <c r="D36" i="1" s="1"/>
  <c r="A36" i="1"/>
  <c r="E35" i="1"/>
  <c r="C35" i="1"/>
  <c r="B35" i="1"/>
  <c r="D35" i="1" s="1"/>
  <c r="A35" i="1"/>
  <c r="E34" i="1"/>
  <c r="D34" i="1"/>
  <c r="C34" i="1"/>
  <c r="B34" i="1"/>
  <c r="A34" i="1"/>
  <c r="E33" i="1"/>
  <c r="C33" i="1"/>
  <c r="D33" i="1" s="1"/>
  <c r="B33" i="1"/>
  <c r="A33" i="1"/>
  <c r="E32" i="1"/>
  <c r="C32" i="1"/>
  <c r="B32" i="1"/>
  <c r="D32" i="1" s="1"/>
  <c r="A32" i="1"/>
  <c r="E31" i="1"/>
  <c r="C31" i="1"/>
  <c r="B31" i="1"/>
  <c r="D31" i="1" s="1"/>
  <c r="A31" i="1"/>
  <c r="E30" i="1"/>
  <c r="D30" i="1"/>
  <c r="C30" i="1"/>
  <c r="B30" i="1"/>
  <c r="A30" i="1"/>
  <c r="E29" i="1"/>
  <c r="C29" i="1"/>
  <c r="D29" i="1" s="1"/>
  <c r="B29" i="1"/>
  <c r="A29" i="1"/>
  <c r="E28" i="1"/>
  <c r="C28" i="1"/>
  <c r="B28" i="1"/>
  <c r="D28" i="1" s="1"/>
  <c r="A28" i="1"/>
  <c r="E27" i="1"/>
  <c r="C27" i="1"/>
  <c r="B27" i="1"/>
  <c r="D27" i="1" s="1"/>
  <c r="A27" i="1"/>
  <c r="E26" i="1"/>
  <c r="D26" i="1"/>
  <c r="C26" i="1"/>
  <c r="B26" i="1"/>
  <c r="A26" i="1"/>
  <c r="E25" i="1"/>
  <c r="C25" i="1"/>
  <c r="D25" i="1" s="1"/>
  <c r="B25" i="1"/>
  <c r="A25" i="1"/>
  <c r="E24" i="1"/>
  <c r="C24" i="1"/>
  <c r="B24" i="1"/>
  <c r="D24" i="1" s="1"/>
  <c r="A24" i="1"/>
  <c r="E23" i="1"/>
  <c r="C23" i="1"/>
  <c r="B23" i="1"/>
  <c r="D23" i="1" s="1"/>
  <c r="A23" i="1"/>
  <c r="E22" i="1"/>
  <c r="D22" i="1"/>
  <c r="C22" i="1"/>
  <c r="B22" i="1"/>
  <c r="A22" i="1"/>
  <c r="E21" i="1"/>
  <c r="C21" i="1"/>
  <c r="D21" i="1" s="1"/>
  <c r="B21" i="1"/>
  <c r="A21" i="1"/>
  <c r="E20" i="1"/>
  <c r="C20" i="1"/>
  <c r="B20" i="1"/>
  <c r="D20" i="1" s="1"/>
  <c r="A20" i="1"/>
  <c r="E19" i="1"/>
  <c r="C19" i="1"/>
  <c r="B19" i="1"/>
  <c r="D19" i="1" s="1"/>
  <c r="A19" i="1"/>
  <c r="E18" i="1"/>
  <c r="D18" i="1"/>
  <c r="C18" i="1"/>
  <c r="B18" i="1"/>
  <c r="A18" i="1"/>
  <c r="E17" i="1"/>
  <c r="C17" i="1"/>
  <c r="D17" i="1" s="1"/>
  <c r="B17" i="1"/>
  <c r="A17" i="1"/>
  <c r="E16" i="1"/>
  <c r="C16" i="1"/>
  <c r="B16" i="1"/>
  <c r="D16" i="1" s="1"/>
  <c r="A16" i="1"/>
  <c r="E15" i="1"/>
  <c r="C15" i="1"/>
  <c r="B15" i="1"/>
  <c r="D15" i="1" s="1"/>
  <c r="A15" i="1"/>
  <c r="E14" i="1"/>
  <c r="D14" i="1"/>
  <c r="C14" i="1"/>
  <c r="B14" i="1"/>
  <c r="A14" i="1"/>
  <c r="E13" i="1"/>
  <c r="C13" i="1"/>
  <c r="D13" i="1" s="1"/>
  <c r="B13" i="1"/>
  <c r="A13" i="1"/>
  <c r="E12" i="1"/>
  <c r="C12" i="1"/>
  <c r="B12" i="1"/>
  <c r="D12" i="1" s="1"/>
  <c r="A12" i="1"/>
  <c r="E11" i="1"/>
  <c r="C11" i="1"/>
  <c r="B11" i="1"/>
  <c r="D11" i="1" s="1"/>
  <c r="A11" i="1"/>
  <c r="E10" i="1"/>
  <c r="D10" i="1"/>
  <c r="C10" i="1"/>
  <c r="B10" i="1"/>
  <c r="A10" i="1"/>
  <c r="E9" i="1"/>
  <c r="D9" i="1"/>
  <c r="C9" i="1"/>
  <c r="B9" i="1"/>
  <c r="A9" i="1"/>
  <c r="E8" i="1"/>
  <c r="E39" i="1" s="1"/>
  <c r="C8" i="1"/>
  <c r="C39" i="1" s="1"/>
  <c r="B8" i="1"/>
  <c r="B39" i="1" s="1"/>
  <c r="A8" i="1"/>
  <c r="C2" i="1"/>
  <c r="D8" i="1" l="1"/>
  <c r="D39" i="1" s="1"/>
</calcChain>
</file>

<file path=xl/sharedStrings.xml><?xml version="1.0" encoding="utf-8"?>
<sst xmlns="http://schemas.openxmlformats.org/spreadsheetml/2006/main" count="14" uniqueCount="14">
  <si>
    <t>DATEWISE STATEMENT OF SCHEDULED ENERGY( in MU) FROM WBSEDCL</t>
  </si>
  <si>
    <r>
      <t>FOR THE MONTH</t>
    </r>
    <r>
      <rPr>
        <u/>
        <sz val="12"/>
        <rFont val="Arial"/>
        <family val="2"/>
      </rPr>
      <t xml:space="preserve">  :</t>
    </r>
  </si>
  <si>
    <t>STATION :</t>
  </si>
  <si>
    <t>CESC</t>
  </si>
  <si>
    <t>DATE</t>
  </si>
  <si>
    <r>
      <t>PEAK                 (20</t>
    </r>
    <r>
      <rPr>
        <b/>
        <sz val="8"/>
        <rFont val="Arial"/>
        <family val="2"/>
      </rPr>
      <t>.00to 24.00 hrs</t>
    </r>
    <r>
      <rPr>
        <b/>
        <sz val="10"/>
        <rFont val="Arial"/>
        <family val="2"/>
      </rPr>
      <t>)</t>
    </r>
  </si>
  <si>
    <r>
      <t>OFF-PEAK             (</t>
    </r>
    <r>
      <rPr>
        <b/>
        <sz val="8"/>
        <rFont val="Arial"/>
        <family val="2"/>
      </rPr>
      <t xml:space="preserve"> 20.00 to 24.00 hrs</t>
    </r>
    <r>
      <rPr>
        <b/>
        <sz val="10"/>
        <rFont val="Arial"/>
        <family val="2"/>
      </rPr>
      <t>)</t>
    </r>
  </si>
  <si>
    <r>
      <t xml:space="preserve">TOTAL             ( </t>
    </r>
    <r>
      <rPr>
        <sz val="10"/>
        <rFont val="Arial"/>
        <family val="2"/>
      </rPr>
      <t>for the day</t>
    </r>
    <r>
      <rPr>
        <b/>
        <sz val="10"/>
        <rFont val="Arial"/>
        <family val="2"/>
      </rPr>
      <t xml:space="preserve"> )</t>
    </r>
  </si>
  <si>
    <t>MAXIMUM DEMAND  ( MW )</t>
  </si>
  <si>
    <t>30.04.2024</t>
  </si>
  <si>
    <t>Total MU for the Month</t>
  </si>
  <si>
    <t>*   ( - ) ve means Drawal &amp; (+)ve means Injection</t>
  </si>
  <si>
    <t>DATED :</t>
  </si>
  <si>
    <t>D.E,  SLDC , HOWRAH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</si>
</sst>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00000"/>
  </numFmts>
  <fonts count="10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5" fillId="0" borderId="0" xfId="0" applyNumberFormat="1" applyFont="1" applyProtection="1">
      <protection locked="0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6" fillId="0" borderId="12" xfId="0" applyFont="1" applyBorder="1" applyAlignment="1">
      <alignment horizontal="center" wrapText="1"/>
    </xf>
    <xf numFmtId="165" fontId="6" fillId="0" borderId="13" xfId="0" applyNumberFormat="1" applyFont="1" applyBorder="1" applyAlignment="1">
      <alignment horizontal="center"/>
    </xf>
    <xf numFmtId="165" fontId="6" fillId="0" borderId="14" xfId="0" applyNumberFormat="1" applyFont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0" fontId="0" fillId="0" borderId="0" xfId="0" quotePrefix="1"/>
    <xf numFmtId="2" fontId="0" fillId="0" borderId="0" xfId="0" applyNumberFormat="1"/>
    <xf numFmtId="0" fontId="0" fillId="0" borderId="0" xfId="0" applyAlignment="1">
      <alignment vertical="justify"/>
    </xf>
    <xf numFmtId="0" fontId="0" fillId="0" borderId="0" xfId="0" applyAlignment="1">
      <alignment horizontal="center"/>
    </xf>
    <xf numFmtId="0" fontId="0" fillId="0" borderId="16" xfId="0" applyBorder="1"/>
    <xf numFmtId="2" fontId="0" fillId="0" borderId="16" xfId="0" applyNumberFormat="1" applyBorder="1"/>
    <xf numFmtId="0" fontId="0" fillId="0" borderId="16" xfId="0" applyBorder="1" applyAlignment="1">
      <alignment vertical="justify"/>
    </xf>
    <xf numFmtId="0" fontId="0" fillId="0" borderId="1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NAC_Meter\Desktop\MONTHLY%20BILL%20IN%20PDF%20FORMAT\APR'24\excel%20file%20apr%2024\New%20folder\ENRG_CESC%20Apr24.xls" TargetMode="External"/><Relationship Id="rId1" Type="http://schemas.openxmlformats.org/officeDocument/2006/relationships/externalLinkPath" Target="New%20folder/ENRG_CESC%20Apr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_prf"/>
      <sheetName val="Total"/>
      <sheetName val="Inf_prf"/>
      <sheetName val="Infirm"/>
      <sheetName val="Firm_prf"/>
      <sheetName val="Firm"/>
      <sheetName val="Sch_prf"/>
      <sheetName val="Schedule"/>
      <sheetName val="Alloc_prf"/>
      <sheetName val="ALLOC"/>
      <sheetName val="exp_to_DCL"/>
      <sheetName val="Net_alloc_prf"/>
      <sheetName val="Allocation"/>
      <sheetName val="NEW Allocation "/>
      <sheetName val="ui_prf"/>
      <sheetName val="ui"/>
      <sheetName val="Chart1"/>
    </sheetNames>
    <sheetDataSet>
      <sheetData sheetId="0">
        <row r="2">
          <cell r="C2">
            <v>45383</v>
          </cell>
        </row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>
            <v>45383</v>
          </cell>
        </row>
        <row r="4"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13</v>
          </cell>
          <cell r="O4">
            <v>14</v>
          </cell>
          <cell r="P4">
            <v>15</v>
          </cell>
          <cell r="Q4">
            <v>16</v>
          </cell>
          <cell r="R4">
            <v>17</v>
          </cell>
          <cell r="S4">
            <v>18</v>
          </cell>
          <cell r="T4">
            <v>19</v>
          </cell>
          <cell r="U4">
            <v>20</v>
          </cell>
          <cell r="V4">
            <v>21</v>
          </cell>
          <cell r="W4">
            <v>22</v>
          </cell>
          <cell r="X4">
            <v>23</v>
          </cell>
          <cell r="Y4">
            <v>24</v>
          </cell>
          <cell r="Z4">
            <v>25</v>
          </cell>
          <cell r="AA4">
            <v>26</v>
          </cell>
          <cell r="AB4">
            <v>27</v>
          </cell>
          <cell r="AC4">
            <v>28</v>
          </cell>
          <cell r="AD4">
            <v>29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5A1F0-2984-4783-B258-690CAA55DA62}">
  <dimension ref="A1:F48"/>
  <sheetViews>
    <sheetView tabSelected="1" workbookViewId="0">
      <selection sqref="A1:F48"/>
    </sheetView>
  </sheetViews>
  <sheetFormatPr defaultRowHeight="15" x14ac:dyDescent="0.25"/>
  <cols>
    <col min="1" max="1" width="15.42578125" customWidth="1"/>
    <col min="2" max="2" width="17.140625" customWidth="1"/>
    <col min="3" max="3" width="16.42578125" customWidth="1"/>
    <col min="4" max="4" width="14.42578125" customWidth="1"/>
    <col min="5" max="5" width="18.140625" customWidth="1"/>
  </cols>
  <sheetData>
    <row r="1" spans="1:6" ht="15.75" x14ac:dyDescent="0.25">
      <c r="A1" s="1" t="s">
        <v>0</v>
      </c>
      <c r="B1" s="1"/>
      <c r="C1" s="2"/>
      <c r="D1" s="2"/>
      <c r="E1" s="2"/>
      <c r="F1" s="3"/>
    </row>
    <row r="2" spans="1:6" ht="15.75" x14ac:dyDescent="0.25">
      <c r="A2" s="1" t="s">
        <v>1</v>
      </c>
      <c r="B2" s="2"/>
      <c r="C2" s="4">
        <f>[1]Total_prf!C2</f>
        <v>45383</v>
      </c>
      <c r="D2" s="2"/>
      <c r="E2" s="2"/>
      <c r="F2" s="3"/>
    </row>
    <row r="3" spans="1:6" ht="15.75" x14ac:dyDescent="0.25">
      <c r="A3" s="2"/>
      <c r="B3" s="5"/>
      <c r="C3" s="5"/>
      <c r="D3" s="6"/>
      <c r="E3" s="2"/>
    </row>
    <row r="4" spans="1:6" x14ac:dyDescent="0.25">
      <c r="A4" s="7"/>
      <c r="B4" s="7"/>
      <c r="C4" s="7"/>
      <c r="D4" s="7"/>
    </row>
    <row r="5" spans="1:6" ht="15.75" x14ac:dyDescent="0.25">
      <c r="A5" s="6" t="s">
        <v>2</v>
      </c>
      <c r="B5" s="8" t="s">
        <v>3</v>
      </c>
      <c r="C5" s="9"/>
    </row>
    <row r="6" spans="1:6" ht="15.75" thickBot="1" x14ac:dyDescent="0.3"/>
    <row r="7" spans="1:6" ht="52.5" thickTop="1" thickBot="1" x14ac:dyDescent="0.3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</row>
    <row r="8" spans="1:6" ht="16.5" thickTop="1" thickBot="1" x14ac:dyDescent="0.3">
      <c r="A8" s="14" t="str">
        <f>CONCATENATE([1]Total_prf!B$4,".",MONTH([1]Total_prf!C$2),".",YEAR([1]Total_prf!C$2))</f>
        <v>1.4.2024</v>
      </c>
      <c r="B8" s="15">
        <f>[1]Net_alloc_prf!B$103/1000</f>
        <v>0</v>
      </c>
      <c r="C8" s="15">
        <f>[1]Net_alloc_prf!B$104/1000</f>
        <v>0</v>
      </c>
      <c r="D8" s="16">
        <f>B8+C8</f>
        <v>0</v>
      </c>
      <c r="E8" s="17">
        <f>[1]Net_alloc_prf!B111</f>
        <v>0</v>
      </c>
    </row>
    <row r="9" spans="1:6" ht="16.5" thickTop="1" thickBot="1" x14ac:dyDescent="0.3">
      <c r="A9" s="18" t="str">
        <f>CONCATENATE([1]Net_alloc_prf!C$4,".",MONTH([1]Net_alloc_prf!C$2),".",YEAR([1]Net_alloc_prf!C$2))</f>
        <v>2.4.2024</v>
      </c>
      <c r="B9" s="19">
        <f>[1]Net_alloc_prf!C$103/1000</f>
        <v>0</v>
      </c>
      <c r="C9" s="19">
        <f>[1]Net_alloc_prf!C$104/1000</f>
        <v>0</v>
      </c>
      <c r="D9" s="16">
        <f t="shared" ref="D9:D36" si="0">B9+C9</f>
        <v>0</v>
      </c>
      <c r="E9" s="20">
        <f>[1]Net_alloc_prf!C111</f>
        <v>0</v>
      </c>
    </row>
    <row r="10" spans="1:6" ht="16.5" thickTop="1" thickBot="1" x14ac:dyDescent="0.3">
      <c r="A10" s="18" t="str">
        <f>CONCATENATE([1]Net_alloc_prf!D$4,".",MONTH([1]Net_alloc_prf!C$2),".",YEAR([1]Net_alloc_prf!C$2))</f>
        <v>3.4.2024</v>
      </c>
      <c r="B10" s="19">
        <f>[1]Net_alloc_prf!D$103/1000</f>
        <v>0</v>
      </c>
      <c r="C10" s="19">
        <f>[1]Net_alloc_prf!D$104/1000</f>
        <v>0</v>
      </c>
      <c r="D10" s="16">
        <f t="shared" si="0"/>
        <v>0</v>
      </c>
      <c r="E10" s="20">
        <f>[1]Net_alloc_prf!D111</f>
        <v>0</v>
      </c>
    </row>
    <row r="11" spans="1:6" ht="16.5" thickTop="1" thickBot="1" x14ac:dyDescent="0.3">
      <c r="A11" s="18" t="str">
        <f>CONCATENATE([1]Net_alloc_prf!E$4,".",MONTH([1]Net_alloc_prf!C$2),".",YEAR([1]Net_alloc_prf!C$2))</f>
        <v>4.4.2024</v>
      </c>
      <c r="B11" s="19">
        <f>[1]Net_alloc_prf!E$103/1000</f>
        <v>0</v>
      </c>
      <c r="C11" s="19">
        <f>[1]Net_alloc_prf!E$104/1000</f>
        <v>0</v>
      </c>
      <c r="D11" s="16">
        <f t="shared" si="0"/>
        <v>0</v>
      </c>
      <c r="E11" s="20">
        <f>[1]Net_alloc_prf!E111</f>
        <v>0</v>
      </c>
    </row>
    <row r="12" spans="1:6" ht="16.5" thickTop="1" thickBot="1" x14ac:dyDescent="0.3">
      <c r="A12" s="18" t="str">
        <f>CONCATENATE([1]Net_alloc_prf!F$4,".",MONTH([1]Net_alloc_prf!C$2),".",YEAR([1]Net_alloc_prf!C$2))</f>
        <v>5.4.2024</v>
      </c>
      <c r="B12" s="19">
        <f>[1]Net_alloc_prf!F$103/1000</f>
        <v>0</v>
      </c>
      <c r="C12" s="19">
        <f>[1]Net_alloc_prf!F$104/1000</f>
        <v>0</v>
      </c>
      <c r="D12" s="16">
        <f t="shared" si="0"/>
        <v>0</v>
      </c>
      <c r="E12" s="20">
        <f>[1]Net_alloc_prf!F111</f>
        <v>0</v>
      </c>
    </row>
    <row r="13" spans="1:6" ht="16.5" thickTop="1" thickBot="1" x14ac:dyDescent="0.3">
      <c r="A13" s="18" t="str">
        <f>CONCATENATE([1]Net_alloc_prf!G$4,".",MONTH([1]Net_alloc_prf!C$2),".",YEAR([1]Net_alloc_prf!C$2))</f>
        <v>6.4.2024</v>
      </c>
      <c r="B13" s="19">
        <f>[1]Net_alloc_prf!G$103/1000</f>
        <v>0</v>
      </c>
      <c r="C13" s="19">
        <f>[1]Net_alloc_prf!G$104/1000</f>
        <v>0</v>
      </c>
      <c r="D13" s="16">
        <f t="shared" si="0"/>
        <v>0</v>
      </c>
      <c r="E13" s="20">
        <f>[1]Net_alloc_prf!G111</f>
        <v>0</v>
      </c>
    </row>
    <row r="14" spans="1:6" ht="16.5" thickTop="1" thickBot="1" x14ac:dyDescent="0.3">
      <c r="A14" s="18" t="str">
        <f>CONCATENATE([1]Net_alloc_prf!H$4,".",MONTH([1]Net_alloc_prf!C$2),".",YEAR([1]Net_alloc_prf!C$2))</f>
        <v>7.4.2024</v>
      </c>
      <c r="B14" s="19">
        <f>[1]Net_alloc_prf!H$103/1000</f>
        <v>0</v>
      </c>
      <c r="C14" s="19">
        <f>[1]Net_alloc_prf!H$104/1000</f>
        <v>0</v>
      </c>
      <c r="D14" s="16">
        <f t="shared" si="0"/>
        <v>0</v>
      </c>
      <c r="E14" s="20">
        <f>[1]Net_alloc_prf!H111</f>
        <v>0</v>
      </c>
    </row>
    <row r="15" spans="1:6" ht="16.5" thickTop="1" thickBot="1" x14ac:dyDescent="0.3">
      <c r="A15" s="18" t="str">
        <f>CONCATENATE([1]Net_alloc_prf!I$4,".",MONTH([1]Net_alloc_prf!C$2),".",YEAR([1]Net_alloc_prf!C$2))</f>
        <v>8.4.2024</v>
      </c>
      <c r="B15" s="19">
        <f>[1]Net_alloc_prf!I$103/1000</f>
        <v>0</v>
      </c>
      <c r="C15" s="19">
        <f>[1]Net_alloc_prf!I$104/1000</f>
        <v>0</v>
      </c>
      <c r="D15" s="16">
        <f t="shared" si="0"/>
        <v>0</v>
      </c>
      <c r="E15" s="20">
        <f>[1]Net_alloc_prf!I111</f>
        <v>0</v>
      </c>
    </row>
    <row r="16" spans="1:6" ht="16.5" thickTop="1" thickBot="1" x14ac:dyDescent="0.3">
      <c r="A16" s="18" t="str">
        <f>CONCATENATE([1]Net_alloc_prf!J$4,".",MONTH([1]Net_alloc_prf!C$2),".",YEAR([1]Net_alloc_prf!C$2))</f>
        <v>9.4.2024</v>
      </c>
      <c r="B16" s="19">
        <f>[1]Net_alloc_prf!J$103/1000</f>
        <v>0</v>
      </c>
      <c r="C16" s="19">
        <f>[1]Net_alloc_prf!J$104/1000</f>
        <v>0</v>
      </c>
      <c r="D16" s="16">
        <f t="shared" si="0"/>
        <v>0</v>
      </c>
      <c r="E16" s="20">
        <f>[1]Net_alloc_prf!J111</f>
        <v>0</v>
      </c>
    </row>
    <row r="17" spans="1:5" ht="16.5" thickTop="1" thickBot="1" x14ac:dyDescent="0.3">
      <c r="A17" s="18" t="str">
        <f>CONCATENATE([1]Net_alloc_prf!K$4,".",MONTH([1]Net_alloc_prf!C$2),".",YEAR([1]Net_alloc_prf!C$2))</f>
        <v>10.4.2024</v>
      </c>
      <c r="B17" s="19">
        <f>[1]Net_alloc_prf!K$103/1000</f>
        <v>0</v>
      </c>
      <c r="C17" s="19">
        <f>[1]Net_alloc_prf!K$104/1000</f>
        <v>0</v>
      </c>
      <c r="D17" s="16">
        <f t="shared" si="0"/>
        <v>0</v>
      </c>
      <c r="E17" s="20">
        <f>[1]Net_alloc_prf!K111</f>
        <v>0</v>
      </c>
    </row>
    <row r="18" spans="1:5" ht="16.5" thickTop="1" thickBot="1" x14ac:dyDescent="0.3">
      <c r="A18" s="18" t="str">
        <f>CONCATENATE([1]Net_alloc_prf!L$4,".",MONTH([1]Net_alloc_prf!C$2),".",YEAR([1]Net_alloc_prf!C$2))</f>
        <v>11.4.2024</v>
      </c>
      <c r="B18" s="19">
        <f>[1]Net_alloc_prf!L$103/1000</f>
        <v>0</v>
      </c>
      <c r="C18" s="19">
        <f>[1]Net_alloc_prf!L$104/1000</f>
        <v>0</v>
      </c>
      <c r="D18" s="16">
        <f t="shared" si="0"/>
        <v>0</v>
      </c>
      <c r="E18" s="20">
        <f>[1]Net_alloc_prf!L111</f>
        <v>0</v>
      </c>
    </row>
    <row r="19" spans="1:5" ht="16.5" thickTop="1" thickBot="1" x14ac:dyDescent="0.3">
      <c r="A19" s="18" t="str">
        <f>CONCATENATE([1]Net_alloc_prf!M$4,".",MONTH([1]Net_alloc_prf!C$2),".",YEAR([1]Net_alloc_prf!C$2))</f>
        <v>12.4.2024</v>
      </c>
      <c r="B19" s="19">
        <f>[1]Net_alloc_prf!M$103/1000</f>
        <v>0</v>
      </c>
      <c r="C19" s="19">
        <f>[1]Net_alloc_prf!M$104/1000</f>
        <v>0</v>
      </c>
      <c r="D19" s="16">
        <f t="shared" si="0"/>
        <v>0</v>
      </c>
      <c r="E19" s="20">
        <f>[1]Net_alloc_prf!M111</f>
        <v>0</v>
      </c>
    </row>
    <row r="20" spans="1:5" ht="16.5" thickTop="1" thickBot="1" x14ac:dyDescent="0.3">
      <c r="A20" s="18" t="str">
        <f>CONCATENATE([1]Net_alloc_prf!N$4,".",MONTH([1]Net_alloc_prf!C$2),".",YEAR([1]Net_alloc_prf!C$2))</f>
        <v>13.4.2024</v>
      </c>
      <c r="B20" s="19">
        <f>[1]Net_alloc_prf!N$103/1000</f>
        <v>0</v>
      </c>
      <c r="C20" s="19">
        <f>[1]Net_alloc_prf!N$104/1000</f>
        <v>0</v>
      </c>
      <c r="D20" s="16">
        <f t="shared" si="0"/>
        <v>0</v>
      </c>
      <c r="E20" s="20">
        <f>[1]Net_alloc_prf!N111</f>
        <v>0</v>
      </c>
    </row>
    <row r="21" spans="1:5" ht="16.5" thickTop="1" thickBot="1" x14ac:dyDescent="0.3">
      <c r="A21" s="18" t="str">
        <f>CONCATENATE([1]Net_alloc_prf!O$4,".",MONTH([1]Net_alloc_prf!C$2),".",YEAR([1]Net_alloc_prf!C$2))</f>
        <v>14.4.2024</v>
      </c>
      <c r="B21" s="19">
        <f>[1]Net_alloc_prf!O$103/1000</f>
        <v>0</v>
      </c>
      <c r="C21" s="19">
        <f>[1]Net_alloc_prf!O$104/1000</f>
        <v>0</v>
      </c>
      <c r="D21" s="16">
        <f t="shared" si="0"/>
        <v>0</v>
      </c>
      <c r="E21" s="20">
        <f>[1]Net_alloc_prf!O111</f>
        <v>0</v>
      </c>
    </row>
    <row r="22" spans="1:5" ht="16.5" thickTop="1" thickBot="1" x14ac:dyDescent="0.3">
      <c r="A22" s="18" t="str">
        <f>CONCATENATE([1]Net_alloc_prf!P$4,".",MONTH([1]Net_alloc_prf!C$2),".",YEAR([1]Net_alloc_prf!C$2))</f>
        <v>15.4.2024</v>
      </c>
      <c r="B22" s="19">
        <f>[1]Net_alloc_prf!P$103/1000</f>
        <v>0</v>
      </c>
      <c r="C22" s="19">
        <f>[1]Net_alloc_prf!P$104/1000</f>
        <v>0</v>
      </c>
      <c r="D22" s="16">
        <f t="shared" si="0"/>
        <v>0</v>
      </c>
      <c r="E22" s="20">
        <f>[1]Net_alloc_prf!P111</f>
        <v>0</v>
      </c>
    </row>
    <row r="23" spans="1:5" ht="16.5" thickTop="1" thickBot="1" x14ac:dyDescent="0.3">
      <c r="A23" s="18" t="str">
        <f>CONCATENATE([1]Net_alloc_prf!Q$4,".",MONTH([1]Net_alloc_prf!C$2),".",YEAR([1]Net_alloc_prf!C$2))</f>
        <v>16.4.2024</v>
      </c>
      <c r="B23" s="19">
        <f>[1]Net_alloc_prf!Q$103/1000</f>
        <v>0</v>
      </c>
      <c r="C23" s="19">
        <f>[1]Net_alloc_prf!Q$104/1000</f>
        <v>0</v>
      </c>
      <c r="D23" s="16">
        <f t="shared" si="0"/>
        <v>0</v>
      </c>
      <c r="E23" s="20">
        <f>[1]Net_alloc_prf!Q111</f>
        <v>0</v>
      </c>
    </row>
    <row r="24" spans="1:5" ht="16.5" thickTop="1" thickBot="1" x14ac:dyDescent="0.3">
      <c r="A24" s="18" t="str">
        <f>CONCATENATE([1]Net_alloc_prf!R$4,".",MONTH([1]Net_alloc_prf!C$2),".",YEAR([1]Net_alloc_prf!C$2))</f>
        <v>17.4.2024</v>
      </c>
      <c r="B24" s="19">
        <f>[1]Net_alloc_prf!R$103/1000</f>
        <v>0</v>
      </c>
      <c r="C24" s="19">
        <f>[1]Net_alloc_prf!R$104/1000</f>
        <v>0</v>
      </c>
      <c r="D24" s="16">
        <f t="shared" si="0"/>
        <v>0</v>
      </c>
      <c r="E24" s="20">
        <f>[1]Net_alloc_prf!R111</f>
        <v>0</v>
      </c>
    </row>
    <row r="25" spans="1:5" ht="16.5" thickTop="1" thickBot="1" x14ac:dyDescent="0.3">
      <c r="A25" s="18" t="str">
        <f>CONCATENATE([1]Net_alloc_prf!S$4,".",MONTH([1]Net_alloc_prf!C$2),".",YEAR([1]Net_alloc_prf!C$2))</f>
        <v>18.4.2024</v>
      </c>
      <c r="B25" s="19">
        <f>[1]Net_alloc_prf!S$103/1000</f>
        <v>0</v>
      </c>
      <c r="C25" s="19">
        <f>[1]Net_alloc_prf!S$104/1000</f>
        <v>0</v>
      </c>
      <c r="D25" s="16">
        <f t="shared" si="0"/>
        <v>0</v>
      </c>
      <c r="E25" s="20">
        <f>[1]Net_alloc_prf!S111</f>
        <v>0</v>
      </c>
    </row>
    <row r="26" spans="1:5" ht="16.5" thickTop="1" thickBot="1" x14ac:dyDescent="0.3">
      <c r="A26" s="18" t="str">
        <f>CONCATENATE([1]Net_alloc_prf!T$4,".",MONTH([1]Net_alloc_prf!C$2),".",YEAR([1]Net_alloc_prf!C$2))</f>
        <v>19.4.2024</v>
      </c>
      <c r="B26" s="19">
        <f>[1]Net_alloc_prf!T$103/1000</f>
        <v>0</v>
      </c>
      <c r="C26" s="19">
        <f>[1]Net_alloc_prf!T$104/1000</f>
        <v>0</v>
      </c>
      <c r="D26" s="16">
        <f t="shared" si="0"/>
        <v>0</v>
      </c>
      <c r="E26" s="20">
        <f>[1]Net_alloc_prf!T111</f>
        <v>0</v>
      </c>
    </row>
    <row r="27" spans="1:5" ht="16.5" thickTop="1" thickBot="1" x14ac:dyDescent="0.3">
      <c r="A27" s="18" t="str">
        <f>CONCATENATE([1]Net_alloc_prf!U$4,".",MONTH([1]Net_alloc_prf!C$2),".",YEAR([1]Net_alloc_prf!C$2))</f>
        <v>20.4.2024</v>
      </c>
      <c r="B27" s="19">
        <f>[1]Net_alloc_prf!U$103/1000</f>
        <v>0</v>
      </c>
      <c r="C27" s="19">
        <f>[1]Net_alloc_prf!U$104/1000</f>
        <v>0</v>
      </c>
      <c r="D27" s="16">
        <f t="shared" si="0"/>
        <v>0</v>
      </c>
      <c r="E27" s="20">
        <f>[1]Net_alloc_prf!U111</f>
        <v>0</v>
      </c>
    </row>
    <row r="28" spans="1:5" ht="16.5" thickTop="1" thickBot="1" x14ac:dyDescent="0.3">
      <c r="A28" s="18" t="str">
        <f>CONCATENATE([1]Net_alloc_prf!V$4,".",MONTH([1]Net_alloc_prf!C$2),".",YEAR([1]Net_alloc_prf!C$2))</f>
        <v>21.4.2024</v>
      </c>
      <c r="B28" s="19">
        <f>[1]Net_alloc_prf!V$103/1000</f>
        <v>0</v>
      </c>
      <c r="C28" s="19">
        <f>[1]Net_alloc_prf!V$104/1000</f>
        <v>0</v>
      </c>
      <c r="D28" s="16">
        <f t="shared" si="0"/>
        <v>0</v>
      </c>
      <c r="E28" s="20">
        <f>[1]Net_alloc_prf!V111</f>
        <v>0</v>
      </c>
    </row>
    <row r="29" spans="1:5" ht="16.5" thickTop="1" thickBot="1" x14ac:dyDescent="0.3">
      <c r="A29" s="18" t="str">
        <f>CONCATENATE([1]Net_alloc_prf!W$4,".",MONTH([1]Net_alloc_prf!C$2),".",YEAR([1]Net_alloc_prf!C$2))</f>
        <v>22.4.2024</v>
      </c>
      <c r="B29" s="19">
        <f>[1]Net_alloc_prf!W$103/1000</f>
        <v>0</v>
      </c>
      <c r="C29" s="19">
        <f>[1]Net_alloc_prf!W$104/1000</f>
        <v>0</v>
      </c>
      <c r="D29" s="16">
        <f t="shared" si="0"/>
        <v>0</v>
      </c>
      <c r="E29" s="20">
        <f>[1]Net_alloc_prf!W111</f>
        <v>0</v>
      </c>
    </row>
    <row r="30" spans="1:5" ht="16.5" thickTop="1" thickBot="1" x14ac:dyDescent="0.3">
      <c r="A30" s="18" t="str">
        <f>CONCATENATE([1]Net_alloc_prf!X$4,".",MONTH([1]Net_alloc_prf!C$2),".",YEAR([1]Net_alloc_prf!C$2))</f>
        <v>23.4.2024</v>
      </c>
      <c r="B30" s="19">
        <f>[1]Net_alloc_prf!X$103/1000</f>
        <v>0</v>
      </c>
      <c r="C30" s="19">
        <f>[1]Net_alloc_prf!X$104/1000</f>
        <v>0</v>
      </c>
      <c r="D30" s="16">
        <f t="shared" si="0"/>
        <v>0</v>
      </c>
      <c r="E30" s="20">
        <f>[1]Net_alloc_prf!X111</f>
        <v>0</v>
      </c>
    </row>
    <row r="31" spans="1:5" ht="16.5" thickTop="1" thickBot="1" x14ac:dyDescent="0.3">
      <c r="A31" s="18" t="str">
        <f>CONCATENATE([1]Net_alloc_prf!Y$4,".",MONTH([1]Net_alloc_prf!C$2),".",YEAR([1]Net_alloc_prf!C$2))</f>
        <v>24.4.2024</v>
      </c>
      <c r="B31" s="19">
        <f>[1]Net_alloc_prf!Y$103/1000</f>
        <v>0</v>
      </c>
      <c r="C31" s="19">
        <f>[1]Net_alloc_prf!Y$104/1000</f>
        <v>0</v>
      </c>
      <c r="D31" s="16">
        <f t="shared" si="0"/>
        <v>0</v>
      </c>
      <c r="E31" s="20">
        <f>[1]Net_alloc_prf!Y111</f>
        <v>0</v>
      </c>
    </row>
    <row r="32" spans="1:5" ht="16.5" thickTop="1" thickBot="1" x14ac:dyDescent="0.3">
      <c r="A32" s="18" t="str">
        <f>CONCATENATE([1]Net_alloc_prf!Z$4,".",MONTH([1]Net_alloc_prf!C$2),".",YEAR([1]Net_alloc_prf!C$2))</f>
        <v>25.4.2024</v>
      </c>
      <c r="B32" s="19">
        <f>[1]Net_alloc_prf!Z$103/1000</f>
        <v>0</v>
      </c>
      <c r="C32" s="19">
        <f>[1]Net_alloc_prf!Z$104/1000</f>
        <v>0</v>
      </c>
      <c r="D32" s="16">
        <f t="shared" si="0"/>
        <v>0</v>
      </c>
      <c r="E32" s="20">
        <f>[1]Net_alloc_prf!Z111</f>
        <v>0</v>
      </c>
    </row>
    <row r="33" spans="1:5" ht="16.5" thickTop="1" thickBot="1" x14ac:dyDescent="0.3">
      <c r="A33" s="18" t="str">
        <f>CONCATENATE([1]Net_alloc_prf!AA$4,".",MONTH([1]Net_alloc_prf!C$2),".",YEAR([1]Net_alloc_prf!C$2))</f>
        <v>26.4.2024</v>
      </c>
      <c r="B33" s="19">
        <f>[1]Net_alloc_prf!AA$103/1000</f>
        <v>0</v>
      </c>
      <c r="C33" s="19">
        <f>[1]Net_alloc_prf!AA$104/1000</f>
        <v>0</v>
      </c>
      <c r="D33" s="16">
        <f t="shared" si="0"/>
        <v>0</v>
      </c>
      <c r="E33" s="20">
        <f>[1]Net_alloc_prf!AA111</f>
        <v>0</v>
      </c>
    </row>
    <row r="34" spans="1:5" ht="16.5" thickTop="1" thickBot="1" x14ac:dyDescent="0.3">
      <c r="A34" s="18" t="str">
        <f>CONCATENATE([1]Net_alloc_prf!AB$4,".",MONTH([1]Net_alloc_prf!C$2),".",YEAR([1]Net_alloc_prf!C$2))</f>
        <v>27.4.2024</v>
      </c>
      <c r="B34" s="19">
        <f>[1]Net_alloc_prf!AB$103/1000</f>
        <v>0</v>
      </c>
      <c r="C34" s="19">
        <f>[1]Net_alloc_prf!AB$104/1000</f>
        <v>0</v>
      </c>
      <c r="D34" s="16">
        <f t="shared" si="0"/>
        <v>0</v>
      </c>
      <c r="E34" s="20">
        <f>[1]Net_alloc_prf!AB111</f>
        <v>0</v>
      </c>
    </row>
    <row r="35" spans="1:5" ht="16.5" thickTop="1" thickBot="1" x14ac:dyDescent="0.3">
      <c r="A35" s="18" t="str">
        <f>CONCATENATE([1]Net_alloc_prf!AC$4,".",MONTH([1]Net_alloc_prf!C$2),".",YEAR([1]Net_alloc_prf!C$2))</f>
        <v>28.4.2024</v>
      </c>
      <c r="B35" s="19">
        <f>[1]Net_alloc_prf!AC$103/1000</f>
        <v>0</v>
      </c>
      <c r="C35" s="19">
        <f>[1]Net_alloc_prf!AC$104/1000</f>
        <v>0</v>
      </c>
      <c r="D35" s="16">
        <f t="shared" si="0"/>
        <v>0</v>
      </c>
      <c r="E35" s="20">
        <f>[1]Net_alloc_prf!AC111</f>
        <v>0</v>
      </c>
    </row>
    <row r="36" spans="1:5" ht="16.5" thickTop="1" thickBot="1" x14ac:dyDescent="0.3">
      <c r="A36" s="18" t="str">
        <f>IF(ISBLANK([1]Net_alloc_prf!AD4),"  ",CONCATENATE([1]Net_alloc_prf!AD$4,".",MONTH([1]Net_alloc_prf!C$2),".",YEAR([1]Net_alloc_prf!C$2)))</f>
        <v>29.4.2024</v>
      </c>
      <c r="B36" s="19">
        <f>[1]Net_alloc_prf!AD$103/1000</f>
        <v>0</v>
      </c>
      <c r="C36" s="19">
        <f>[1]Net_alloc_prf!AD$104/1000</f>
        <v>0</v>
      </c>
      <c r="D36" s="16">
        <f t="shared" si="0"/>
        <v>0</v>
      </c>
      <c r="E36" s="20">
        <f>[1]Net_alloc_prf!AD111</f>
        <v>0</v>
      </c>
    </row>
    <row r="37" spans="1:5" ht="16.5" thickTop="1" thickBot="1" x14ac:dyDescent="0.3">
      <c r="A37" s="18" t="s">
        <v>9</v>
      </c>
      <c r="B37" s="19">
        <f>[1]Net_alloc_prf!AE$103/1000</f>
        <v>0</v>
      </c>
      <c r="C37" s="19">
        <f>[1]Net_alloc_prf!AE$104/1000</f>
        <v>0</v>
      </c>
      <c r="D37" s="16">
        <f>B37+C37</f>
        <v>0</v>
      </c>
      <c r="E37" s="20">
        <f>[1]Net_alloc_prf!AD112</f>
        <v>0</v>
      </c>
    </row>
    <row r="38" spans="1:5" ht="15.75" thickTop="1" x14ac:dyDescent="0.25">
      <c r="A38" s="18"/>
      <c r="B38" s="19"/>
      <c r="C38" s="19"/>
      <c r="D38" s="16"/>
      <c r="E38" s="20"/>
    </row>
    <row r="39" spans="1:5" ht="39.75" thickBot="1" x14ac:dyDescent="0.3">
      <c r="A39" s="21" t="s">
        <v>10</v>
      </c>
      <c r="B39" s="22">
        <f>SUM(B8:B38)</f>
        <v>0</v>
      </c>
      <c r="C39" s="22">
        <f>SUM(C8:C38)</f>
        <v>0</v>
      </c>
      <c r="D39" s="23">
        <f>SUM(D8:D38)</f>
        <v>0</v>
      </c>
      <c r="E39" s="24">
        <f>MAX(E8:E38)</f>
        <v>0</v>
      </c>
    </row>
    <row r="40" spans="1:5" ht="15.75" thickTop="1" x14ac:dyDescent="0.25"/>
    <row r="41" spans="1:5" x14ac:dyDescent="0.25">
      <c r="A41" s="25"/>
    </row>
    <row r="42" spans="1:5" x14ac:dyDescent="0.25">
      <c r="A42" s="7" t="s">
        <v>11</v>
      </c>
    </row>
    <row r="43" spans="1:5" x14ac:dyDescent="0.25">
      <c r="A43" s="25"/>
    </row>
    <row r="47" spans="1:5" x14ac:dyDescent="0.25">
      <c r="A47" t="s">
        <v>12</v>
      </c>
      <c r="B47" s="26"/>
      <c r="C47" s="27"/>
      <c r="D47" s="28" t="s">
        <v>13</v>
      </c>
      <c r="E47" s="28"/>
    </row>
    <row r="48" spans="1:5" x14ac:dyDescent="0.25">
      <c r="A48" s="29"/>
      <c r="B48" s="30"/>
      <c r="C48" s="31"/>
      <c r="D48" s="32"/>
      <c r="E48" s="32"/>
    </row>
  </sheetData>
  <mergeCells count="1">
    <mergeCell ref="D47:E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ENAC_Meter</dc:creator>
  <cp:lastModifiedBy>ENAC_Meter</cp:lastModifiedBy>
  <dcterms:created xsi:type="dcterms:W3CDTF">2024-05-17T06:13:49Z</dcterms:created>
  <dcterms:modified xsi:type="dcterms:W3CDTF">2024-05-17T06:14:47Z</dcterms:modified>
</cp:coreProperties>
</file>